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M 2024\KS TTHC\CONG BO KET QUA BO CHI SO\"/>
    </mc:Choice>
  </mc:AlternateContent>
  <xr:revisionPtr revIDLastSave="0" documentId="13_ncr:1_{BB1AEB7C-A80E-4703-9A69-04B89FBFCE8D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Nhap so lieu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H24" i="1"/>
  <c r="K7" i="1"/>
  <c r="C23" i="1"/>
  <c r="C24" i="1" s="1"/>
  <c r="J24" i="1"/>
  <c r="K13" i="1"/>
  <c r="K11" i="1"/>
  <c r="K21" i="1"/>
  <c r="K9" i="1"/>
  <c r="K16" i="1"/>
  <c r="K19" i="1"/>
  <c r="K6" i="1"/>
  <c r="K20" i="1"/>
  <c r="K14" i="1"/>
  <c r="K22" i="1"/>
  <c r="K17" i="1"/>
  <c r="K15" i="1"/>
  <c r="K12" i="1"/>
  <c r="K18" i="1"/>
  <c r="K8" i="1"/>
  <c r="K10" i="1"/>
  <c r="K23" i="1"/>
</calcChain>
</file>

<file path=xl/sharedStrings.xml><?xml version="1.0" encoding="utf-8"?>
<sst xmlns="http://schemas.openxmlformats.org/spreadsheetml/2006/main" count="105" uniqueCount="76">
  <si>
    <t>STT</t>
  </si>
  <si>
    <t>Tên Cơ quan</t>
  </si>
  <si>
    <t>UBND xã Vĩnh Chánh</t>
  </si>
  <si>
    <t>UBND xã Mỹ Phú Đông</t>
  </si>
  <si>
    <t>UBND xã Tây Phú</t>
  </si>
  <si>
    <t>UBND xã Thoại Giang</t>
  </si>
  <si>
    <t>UBND TT Óc Eo</t>
  </si>
  <si>
    <t>UBND xã Định Mỹ</t>
  </si>
  <si>
    <t>UBND xã Phú Thuận</t>
  </si>
  <si>
    <t>UBND xã Bình Thành</t>
  </si>
  <si>
    <t xml:space="preserve">UBND xã Vọng Thê </t>
  </si>
  <si>
    <t>UBND xã Vọng Đông</t>
  </si>
  <si>
    <t>UBND xã An Bình</t>
  </si>
  <si>
    <t>UBND xã Định Thành</t>
  </si>
  <si>
    <t xml:space="preserve">UBND xã Vĩnh Phú </t>
  </si>
  <si>
    <t>UBND xã Vĩnh Khánh</t>
  </si>
  <si>
    <t>UBND xã Vĩnh Trạch</t>
  </si>
  <si>
    <t>UBND TT Núi Sập</t>
  </si>
  <si>
    <t xml:space="preserve">UBND TT Phú Hòa </t>
  </si>
  <si>
    <t xml:space="preserve">BẢNG THEO DÕI BỘ CHỈ SỐ PHỤC VỤ NGƯỜI DÂN, DOANH NGHIỆP TRONG THỰC HIỆN TTHC, CUNG CẤP DỊCH VỤ CÔNG THEO QUYẾT ĐỊNH SỐ 766/QĐ-TTG </t>
  </si>
  <si>
    <t>Số hoá Hồ sơ</t>
  </si>
  <si>
    <t>Thanh toán trực tuyến</t>
  </si>
  <si>
    <t>Số Hồ sơ trực tuyến</t>
  </si>
  <si>
    <t>Xã, thị trấn</t>
  </si>
  <si>
    <t>Tổng cộng</t>
  </si>
  <si>
    <t>Tỷ lệ công bố vào Thứ 2 hàng tuần (Chỉ tiêu quy định 100%)</t>
  </si>
  <si>
    <t>Tỷ lệ công bố vào Thứ 2 hàng tuần (Chỉ tiêu quy định 30%)</t>
  </si>
  <si>
    <t>H01.29.35</t>
  </si>
  <si>
    <t>H01.29.36</t>
  </si>
  <si>
    <t>H01.29.28</t>
  </si>
  <si>
    <t>Mã Đơn vị</t>
  </si>
  <si>
    <t>H01.29.25</t>
  </si>
  <si>
    <t>H01.29.29</t>
  </si>
  <si>
    <t>H01.29.24</t>
  </si>
  <si>
    <t>H01.29.23</t>
  </si>
  <si>
    <t>H01.29.26</t>
  </si>
  <si>
    <t>H01.29.27</t>
  </si>
  <si>
    <t>H01.29.33</t>
  </si>
  <si>
    <t>H01.29.22</t>
  </si>
  <si>
    <t>H01.29.32</t>
  </si>
  <si>
    <t>H01.29.30</t>
  </si>
  <si>
    <t>H01.29.31</t>
  </si>
  <si>
    <t>H01.29.20</t>
  </si>
  <si>
    <t>H01.29.34</t>
  </si>
  <si>
    <t>H01.29.21</t>
  </si>
  <si>
    <t>đạt</t>
  </si>
  <si>
    <t>Toàn huyện đạt</t>
  </si>
  <si>
    <t>BẢNG THEO DÕI BỘ CHỈ SỐ PHỤC VỤ NGƯỜI DÂN, DOANH NGHIỆP TRONG THỰC HIỆN TTHC, CUNG CẤP DỊCH VỤ CÔNG THEO QUYẾT ĐỊNH SỐ 766/QĐ-TTG</t>
  </si>
  <si>
    <t>Mức độ số hoá HS KQ giải quyết TTHC trong ngày</t>
  </si>
  <si>
    <t>UBND TT Phú Hòa</t>
  </si>
  <si>
    <t>UBND xã Vọng Thê</t>
  </si>
  <si>
    <t>UBND xã Vĩnh Phú</t>
  </si>
  <si>
    <t>Chỉ tiêu dịch vụ công trực tuyến, tỷ lệ quy định 50%</t>
  </si>
  <si>
    <t>Nhóm I</t>
  </si>
  <si>
    <t>Nhóm III</t>
  </si>
  <si>
    <t>Nhóm II</t>
  </si>
  <si>
    <t>Nhóm IV</t>
  </si>
  <si>
    <t>Nhóm V</t>
  </si>
  <si>
    <t>Chỉ tiêu mức độ hài lòng tỷ lệ quy định 100%</t>
  </si>
  <si>
    <t>Chỉ tiêu Công khai minh bạch, tỷ lệ quy định 80%-90%</t>
  </si>
  <si>
    <t>Chỉ tiêu Tiến độ giải quyết, Tỷ lệ quy định 90-100%</t>
  </si>
  <si>
    <t>Thống kê Báo cáo vào lúc 16h 45 phút hàng ngày</t>
  </si>
  <si>
    <t>Ngày 15/12/2023</t>
  </si>
  <si>
    <t>Luỹ kế Số Hồ sơ hoá hoá đến ngày 15/12/2023</t>
  </si>
  <si>
    <t>Tăng giảm so với ngày 14/12/2023</t>
  </si>
  <si>
    <t>Luỹ kế Số Hồ sơ thanh toán đến ngày 15/12/2023</t>
  </si>
  <si>
    <t>Tổng số Hồ sơ thanh toán trực tuyến</t>
  </si>
  <si>
    <t>Công bố vào thứ 2 hàng tuần</t>
  </si>
  <si>
    <r>
      <t xml:space="preserve">Thanh toán trực tuyến, tỷ lệ quy định </t>
    </r>
    <r>
      <rPr>
        <b/>
        <sz val="12"/>
        <color rgb="FFFF0000"/>
        <rFont val="Times New Roman"/>
        <family val="1"/>
        <charset val="163"/>
      </rPr>
      <t>50%</t>
    </r>
  </si>
  <si>
    <r>
      <t xml:space="preserve">Số hoá Hồ sơ (Chứng thực điện tử), tỷ lệ quy định từ </t>
    </r>
    <r>
      <rPr>
        <b/>
        <sz val="12"/>
        <color rgb="FFFF0000"/>
        <rFont val="Times New Roman"/>
        <family val="1"/>
        <charset val="163"/>
      </rPr>
      <t>100%</t>
    </r>
  </si>
  <si>
    <t>Tăng giảm so với tuần trước</t>
  </si>
  <si>
    <t>Tăng giảm so với Tuần trước</t>
  </si>
  <si>
    <t>Số hoá tái sử dụng lại</t>
  </si>
  <si>
    <t>Tuần 44 Tháng 10/2024</t>
  </si>
  <si>
    <t>Chỉ tiêu Tổng hợp 31/10/2024</t>
  </si>
  <si>
    <t>Chỉ tiêu Tổng hợp 25/10//2024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</si>
</sst>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31" x14ac:knownFonts="1"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3"/>
      <color rgb="FF52525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163"/>
    </font>
    <font>
      <b/>
      <sz val="11"/>
      <color rgb="FFFF0000"/>
      <name val="Arial"/>
      <family val="2"/>
      <charset val="163"/>
      <scheme val="minor"/>
    </font>
    <font>
      <b/>
      <sz val="14"/>
      <color rgb="FF0070C0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b/>
      <sz val="13"/>
      <color rgb="FFFF0000"/>
      <name val="Arial"/>
      <family val="2"/>
      <charset val="163"/>
      <scheme val="minor"/>
    </font>
    <font>
      <sz val="14"/>
      <color rgb="FFFF0000"/>
      <name val="Arial"/>
      <family val="2"/>
      <charset val="163"/>
      <scheme val="minor"/>
    </font>
    <font>
      <b/>
      <sz val="14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sz val="13"/>
      <color rgb="FF525252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4"/>
      <color rgb="FF00B0F0"/>
      <name val="Times New Roman"/>
      <family val="1"/>
      <charset val="163"/>
    </font>
    <font>
      <b/>
      <sz val="14"/>
      <color rgb="FFFF00FF"/>
      <name val="Times New Roman"/>
      <family val="1"/>
      <charset val="163"/>
    </font>
    <font>
      <b/>
      <sz val="14"/>
      <color rgb="FFFFE598"/>
      <name val="Times New Roman"/>
      <family val="1"/>
      <charset val="163"/>
    </font>
    <font>
      <sz val="14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b/>
      <sz val="12"/>
      <color rgb="FFFF0000"/>
      <name val="Times New Roman"/>
      <family val="1"/>
      <charset val="163"/>
    </font>
    <font>
      <b/>
      <sz val="11"/>
      <color theme="1"/>
      <name val="Arial"/>
      <family val="2"/>
      <charset val="163"/>
      <scheme val="minor"/>
    </font>
    <font>
      <b/>
      <sz val="14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scheme val="minor"/>
    </font>
    <font>
      <b/>
      <sz val="14"/>
      <name val="Times New Roman"/>
      <family val="1"/>
      <scheme val="major"/>
    </font>
    <font>
      <b/>
      <sz val="11"/>
      <name val="Arial"/>
      <family val="2"/>
      <charset val="163"/>
      <scheme val="minor"/>
    </font>
    <font>
      <b/>
      <sz val="14"/>
      <color theme="1"/>
      <name val="Times New Roman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quotePrefix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16" xfId="0" applyBorder="1" applyAlignment="1">
      <alignment wrapText="1"/>
    </xf>
    <xf numFmtId="0" fontId="15" fillId="0" borderId="11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0" fillId="0" borderId="18" xfId="0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0" fontId="18" fillId="0" borderId="11" xfId="0" applyNumberFormat="1" applyFont="1" applyBorder="1" applyAlignment="1">
      <alignment horizontal="right" wrapText="1"/>
    </xf>
    <xf numFmtId="0" fontId="0" fillId="2" borderId="19" xfId="0" applyFill="1" applyBorder="1" applyAlignment="1">
      <alignment horizontal="center" wrapText="1"/>
    </xf>
    <xf numFmtId="0" fontId="19" fillId="0" borderId="2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0" fontId="20" fillId="4" borderId="11" xfId="0" applyNumberFormat="1" applyFont="1" applyFill="1" applyBorder="1" applyAlignment="1">
      <alignment horizontal="right" wrapText="1"/>
    </xf>
    <xf numFmtId="0" fontId="0" fillId="0" borderId="19" xfId="0" applyBorder="1" applyAlignment="1">
      <alignment wrapText="1"/>
    </xf>
    <xf numFmtId="0" fontId="10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wrapText="1"/>
    </xf>
    <xf numFmtId="0" fontId="1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6" fillId="0" borderId="11" xfId="0" applyFont="1" applyBorder="1" applyAlignment="1">
      <alignment horizontal="center" wrapText="1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 applyAlignment="1">
      <alignment wrapText="1"/>
    </xf>
    <xf numFmtId="10" fontId="8" fillId="2" borderId="1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21" fillId="5" borderId="1" xfId="0" applyNumberFormat="1" applyFont="1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9" fontId="14" fillId="5" borderId="1" xfId="0" applyNumberFormat="1" applyFont="1" applyFill="1" applyBorder="1"/>
    <xf numFmtId="10" fontId="14" fillId="5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/>
    <xf numFmtId="0" fontId="0" fillId="0" borderId="1" xfId="0" applyBorder="1"/>
    <xf numFmtId="0" fontId="5" fillId="0" borderId="0" xfId="0" quotePrefix="1" applyFont="1" applyAlignment="1">
      <alignment horizontal="left" vertical="center"/>
    </xf>
    <xf numFmtId="0" fontId="24" fillId="0" borderId="0" xfId="0" applyFont="1"/>
    <xf numFmtId="164" fontId="14" fillId="5" borderId="1" xfId="0" applyNumberFormat="1" applyFont="1" applyFill="1" applyBorder="1"/>
    <xf numFmtId="10" fontId="21" fillId="2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/>
    <xf numFmtId="10" fontId="14" fillId="0" borderId="0" xfId="0" applyNumberFormat="1" applyFont="1"/>
    <xf numFmtId="10" fontId="14" fillId="5" borderId="1" xfId="0" applyNumberFormat="1" applyFont="1" applyFill="1" applyBorder="1" applyAlignment="1">
      <alignment horizontal="right"/>
    </xf>
    <xf numFmtId="9" fontId="21" fillId="5" borderId="1" xfId="0" applyNumberFormat="1" applyFont="1" applyFill="1" applyBorder="1"/>
    <xf numFmtId="0" fontId="25" fillId="5" borderId="1" xfId="0" applyFont="1" applyFill="1" applyBorder="1"/>
    <xf numFmtId="164" fontId="21" fillId="5" borderId="1" xfId="0" applyNumberFormat="1" applyFont="1" applyFill="1" applyBorder="1"/>
    <xf numFmtId="0" fontId="27" fillId="0" borderId="1" xfId="0" applyFont="1" applyBorder="1"/>
    <xf numFmtId="0" fontId="4" fillId="0" borderId="1" xfId="0" applyFont="1" applyBorder="1" applyAlignment="1">
      <alignment horizontal="center" vertical="center"/>
    </xf>
    <xf numFmtId="165" fontId="28" fillId="0" borderId="1" xfId="1" applyNumberFormat="1" applyFont="1" applyFill="1" applyBorder="1" applyAlignment="1">
      <alignment horizontal="center" vertical="center"/>
    </xf>
    <xf numFmtId="0" fontId="8" fillId="0" borderId="21" xfId="0" quotePrefix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7" borderId="1" xfId="0" applyFont="1" applyFill="1" applyBorder="1"/>
    <xf numFmtId="164" fontId="21" fillId="7" borderId="1" xfId="0" applyNumberFormat="1" applyFont="1" applyFill="1" applyBorder="1"/>
    <xf numFmtId="0" fontId="29" fillId="0" borderId="0" xfId="0" applyFont="1"/>
    <xf numFmtId="165" fontId="8" fillId="0" borderId="21" xfId="0" quotePrefix="1" applyNumberFormat="1" applyFont="1" applyBorder="1" applyAlignment="1">
      <alignment vertical="center"/>
    </xf>
    <xf numFmtId="2" fontId="29" fillId="0" borderId="0" xfId="0" applyNumberFormat="1" applyFont="1"/>
    <xf numFmtId="10" fontId="28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64" fontId="21" fillId="6" borderId="1" xfId="0" applyNumberFormat="1" applyFont="1" applyFill="1" applyBorder="1"/>
    <xf numFmtId="10" fontId="30" fillId="5" borderId="1" xfId="0" applyNumberFormat="1" applyFont="1" applyFill="1" applyBorder="1"/>
    <xf numFmtId="9" fontId="12" fillId="5" borderId="1" xfId="0" applyNumberFormat="1" applyFont="1" applyFill="1" applyBorder="1"/>
  </cellXfs>
  <cellStyles count="2">
    <cellStyle name="Bình thường" xfId="0" builtinId="0"/>
    <cellStyle name="Dấu phẩy" xfId="1" builtinId="3"/>
  </cellStyles>
  <dxfs count="0"/>
  <tableStyles count="0" defaultTableStyle="TableStyleMedium2" defaultPivotStyle="PivotStyleLight16"/>
  <colors>
    <mruColors>
      <color rgb="FF00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4" zoomScale="89" zoomScaleNormal="89" workbookViewId="0">
      <selection activeCell="H27" sqref="H27"/>
    </sheetView>
  </sheetViews>
  <sheetFormatPr defaultRowHeight="14.25" x14ac:dyDescent="0.2"/>
  <cols>
    <col min="1" max="1" width="5.625" customWidth="1"/>
    <col min="2" max="2" width="25" customWidth="1"/>
    <col min="3" max="3" width="8.375" customWidth="1"/>
    <col min="4" max="4" width="10.375" customWidth="1"/>
    <col min="5" max="5" width="10.375" bestFit="1" customWidth="1"/>
    <col min="6" max="6" width="10.625" customWidth="1"/>
    <col min="7" max="7" width="10.25" bestFit="1" customWidth="1"/>
    <col min="8" max="8" width="11" bestFit="1" customWidth="1"/>
    <col min="9" max="9" width="9.75" customWidth="1"/>
    <col min="10" max="10" width="9.125" customWidth="1"/>
    <col min="11" max="11" width="7.625" customWidth="1"/>
    <col min="12" max="12" width="9.25" customWidth="1"/>
  </cols>
  <sheetData>
    <row r="1" spans="1:12" ht="36" customHeight="1" x14ac:dyDescent="0.2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5" x14ac:dyDescent="0.25">
      <c r="A2" s="71" t="s">
        <v>73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31.5" customHeight="1" x14ac:dyDescent="0.2">
      <c r="A3" s="75" t="s">
        <v>0</v>
      </c>
      <c r="B3" s="75" t="s">
        <v>1</v>
      </c>
      <c r="C3" s="73" t="s">
        <v>72</v>
      </c>
      <c r="D3" s="69" t="s">
        <v>67</v>
      </c>
      <c r="E3" s="69"/>
      <c r="F3" s="69"/>
      <c r="G3" s="69"/>
      <c r="H3" s="69"/>
      <c r="I3" s="69"/>
      <c r="J3" s="69"/>
      <c r="K3" s="69"/>
      <c r="L3" s="69"/>
    </row>
    <row r="4" spans="1:12" ht="123.75" customHeight="1" x14ac:dyDescent="0.2">
      <c r="A4" s="75"/>
      <c r="B4" s="75"/>
      <c r="C4" s="74"/>
      <c r="D4" s="36" t="s">
        <v>69</v>
      </c>
      <c r="E4" s="36" t="s">
        <v>68</v>
      </c>
      <c r="F4" s="36" t="s">
        <v>52</v>
      </c>
      <c r="G4" s="36" t="s">
        <v>58</v>
      </c>
      <c r="H4" s="36" t="s">
        <v>60</v>
      </c>
      <c r="I4" s="36" t="s">
        <v>59</v>
      </c>
      <c r="J4" s="36" t="s">
        <v>74</v>
      </c>
      <c r="K4" s="36" t="s">
        <v>70</v>
      </c>
      <c r="L4" s="36" t="s">
        <v>75</v>
      </c>
    </row>
    <row r="5" spans="1:12" ht="24" customHeight="1" x14ac:dyDescent="0.2">
      <c r="A5" s="42"/>
      <c r="B5" s="4" t="s">
        <v>23</v>
      </c>
      <c r="C5" s="4"/>
      <c r="D5" s="38" t="s">
        <v>57</v>
      </c>
      <c r="E5" s="39" t="s">
        <v>54</v>
      </c>
      <c r="F5" s="39" t="s">
        <v>54</v>
      </c>
      <c r="G5" s="39" t="s">
        <v>56</v>
      </c>
      <c r="H5" s="39" t="s">
        <v>55</v>
      </c>
      <c r="I5" s="39" t="s">
        <v>53</v>
      </c>
      <c r="J5" s="45"/>
      <c r="K5" s="45"/>
      <c r="L5" s="45"/>
    </row>
    <row r="6" spans="1:12" ht="18" customHeight="1" x14ac:dyDescent="0.3">
      <c r="A6" s="2">
        <v>1</v>
      </c>
      <c r="B6" s="3" t="s">
        <v>9</v>
      </c>
      <c r="C6" s="58">
        <v>290</v>
      </c>
      <c r="D6" s="50">
        <v>0.86</v>
      </c>
      <c r="E6" s="37">
        <v>0.99329999999999996</v>
      </c>
      <c r="F6" s="41">
        <v>0.98299999999999998</v>
      </c>
      <c r="G6" s="40">
        <v>1</v>
      </c>
      <c r="H6" s="41">
        <v>0.99299999999999999</v>
      </c>
      <c r="I6" s="54">
        <v>1</v>
      </c>
      <c r="J6" s="51">
        <v>89.91</v>
      </c>
      <c r="K6" s="45">
        <f t="shared" ref="K6:K22" si="0">J6-L6</f>
        <v>-7.000000000000739E-2</v>
      </c>
      <c r="L6" s="51">
        <v>89.98</v>
      </c>
    </row>
    <row r="7" spans="1:12" ht="18" customHeight="1" x14ac:dyDescent="0.3">
      <c r="A7" s="2">
        <v>2</v>
      </c>
      <c r="B7" s="3" t="s">
        <v>18</v>
      </c>
      <c r="C7" s="58">
        <v>36</v>
      </c>
      <c r="D7" s="50">
        <v>0.80900000000000005</v>
      </c>
      <c r="E7" s="37">
        <v>0.93899999999999995</v>
      </c>
      <c r="F7" s="41">
        <v>0.95199999999999996</v>
      </c>
      <c r="G7" s="40">
        <v>1</v>
      </c>
      <c r="H7" s="41">
        <v>1</v>
      </c>
      <c r="I7" s="54">
        <v>1</v>
      </c>
      <c r="J7" s="51">
        <v>89.21</v>
      </c>
      <c r="K7" s="45">
        <f>J7-L7</f>
        <v>0.64000000000000057</v>
      </c>
      <c r="L7" s="51">
        <v>88.57</v>
      </c>
    </row>
    <row r="8" spans="1:12" ht="18" customHeight="1" x14ac:dyDescent="0.3">
      <c r="A8" s="2">
        <v>3</v>
      </c>
      <c r="B8" s="3" t="s">
        <v>2</v>
      </c>
      <c r="C8" s="62">
        <v>52</v>
      </c>
      <c r="D8" s="50">
        <v>0.82599999999999996</v>
      </c>
      <c r="E8" s="37">
        <v>0.96150000000000002</v>
      </c>
      <c r="F8" s="48">
        <v>0.98599999999999999</v>
      </c>
      <c r="G8" s="40">
        <v>1</v>
      </c>
      <c r="H8" s="41">
        <v>0.998</v>
      </c>
      <c r="I8" s="56">
        <v>0.96499999999999997</v>
      </c>
      <c r="J8" s="51">
        <v>89.17</v>
      </c>
      <c r="K8" s="45">
        <f>J8-L8</f>
        <v>0.87999999999999545</v>
      </c>
      <c r="L8" s="51">
        <v>88.29</v>
      </c>
    </row>
    <row r="9" spans="1:12" ht="18" customHeight="1" x14ac:dyDescent="0.3">
      <c r="A9" s="2">
        <v>4</v>
      </c>
      <c r="B9" s="3" t="s">
        <v>12</v>
      </c>
      <c r="C9" s="58">
        <v>62</v>
      </c>
      <c r="D9" s="50">
        <v>0.83</v>
      </c>
      <c r="E9" s="37">
        <v>0.97609999999999997</v>
      </c>
      <c r="F9" s="48">
        <v>0.97899999999999998</v>
      </c>
      <c r="G9" s="40">
        <v>1</v>
      </c>
      <c r="H9" s="41">
        <v>1</v>
      </c>
      <c r="I9" s="54">
        <v>1</v>
      </c>
      <c r="J9" s="51">
        <v>89.11</v>
      </c>
      <c r="K9" s="45">
        <f>J9-L9</f>
        <v>0.71999999999999886</v>
      </c>
      <c r="L9" s="51">
        <v>88.39</v>
      </c>
    </row>
    <row r="10" spans="1:12" ht="18" customHeight="1" x14ac:dyDescent="0.3">
      <c r="A10" s="2">
        <v>5</v>
      </c>
      <c r="B10" s="3" t="s">
        <v>14</v>
      </c>
      <c r="C10" s="62">
        <v>83</v>
      </c>
      <c r="D10" s="50">
        <v>0.82499999999999996</v>
      </c>
      <c r="E10" s="37">
        <v>0.99150000000000005</v>
      </c>
      <c r="F10" s="41">
        <v>0.95699999999999996</v>
      </c>
      <c r="G10" s="40">
        <v>1</v>
      </c>
      <c r="H10" s="41">
        <v>0.9919</v>
      </c>
      <c r="I10" s="54">
        <v>1</v>
      </c>
      <c r="J10" s="51">
        <v>89.1</v>
      </c>
      <c r="K10" s="45">
        <f>J10-L10</f>
        <v>-0.12000000000000455</v>
      </c>
      <c r="L10" s="51">
        <v>89.22</v>
      </c>
    </row>
    <row r="11" spans="1:12" ht="18" customHeight="1" x14ac:dyDescent="0.3">
      <c r="A11" s="2">
        <v>6</v>
      </c>
      <c r="B11" s="3" t="s">
        <v>15</v>
      </c>
      <c r="C11" s="58">
        <v>5</v>
      </c>
      <c r="D11" s="50">
        <v>0.81599999999999995</v>
      </c>
      <c r="E11" s="37">
        <v>0.82779999999999998</v>
      </c>
      <c r="F11" s="48">
        <v>0.94099999999999995</v>
      </c>
      <c r="G11" s="40">
        <v>1</v>
      </c>
      <c r="H11" s="40">
        <v>1</v>
      </c>
      <c r="I11" s="54">
        <v>1</v>
      </c>
      <c r="J11" s="51">
        <v>89.02</v>
      </c>
      <c r="K11" s="45">
        <f>J11-L11</f>
        <v>1.9999999999996021E-2</v>
      </c>
      <c r="L11" s="51">
        <v>89</v>
      </c>
    </row>
    <row r="12" spans="1:12" ht="18" customHeight="1" x14ac:dyDescent="0.3">
      <c r="A12" s="2">
        <v>7</v>
      </c>
      <c r="B12" s="3" t="s">
        <v>16</v>
      </c>
      <c r="C12" s="58">
        <v>35</v>
      </c>
      <c r="D12" s="50">
        <v>0.82399999999999995</v>
      </c>
      <c r="E12" s="37">
        <v>0.99150000000000005</v>
      </c>
      <c r="F12" s="48">
        <v>0.95699999999999996</v>
      </c>
      <c r="G12" s="40">
        <v>1</v>
      </c>
      <c r="H12" s="41">
        <v>0.99660000000000004</v>
      </c>
      <c r="I12" s="54">
        <v>1</v>
      </c>
      <c r="J12" s="51">
        <v>89</v>
      </c>
      <c r="K12" s="45">
        <f>J12-L12</f>
        <v>-4.0000000000006253E-2</v>
      </c>
      <c r="L12" s="51">
        <v>89.04</v>
      </c>
    </row>
    <row r="13" spans="1:12" ht="18" customHeight="1" x14ac:dyDescent="0.3">
      <c r="A13" s="2">
        <v>8</v>
      </c>
      <c r="B13" s="3" t="s">
        <v>5</v>
      </c>
      <c r="C13" s="58">
        <v>46</v>
      </c>
      <c r="D13" s="50">
        <v>0.82</v>
      </c>
      <c r="E13" s="37">
        <v>0.97950000000000004</v>
      </c>
      <c r="F13" s="41">
        <v>0.97599999999999998</v>
      </c>
      <c r="G13" s="40">
        <v>1</v>
      </c>
      <c r="H13" s="41">
        <v>0.99529999999999996</v>
      </c>
      <c r="I13" s="54">
        <v>1</v>
      </c>
      <c r="J13" s="51">
        <v>88.94</v>
      </c>
      <c r="K13" s="45">
        <f>J13-L13</f>
        <v>0.12999999999999545</v>
      </c>
      <c r="L13" s="51">
        <v>88.81</v>
      </c>
    </row>
    <row r="14" spans="1:12" ht="18" customHeight="1" x14ac:dyDescent="0.3">
      <c r="A14" s="2">
        <v>9</v>
      </c>
      <c r="B14" s="3" t="s">
        <v>10</v>
      </c>
      <c r="C14" s="58">
        <v>47</v>
      </c>
      <c r="D14" s="50">
        <v>0.82</v>
      </c>
      <c r="E14" s="37">
        <v>0.99329999999999996</v>
      </c>
      <c r="F14" s="53">
        <v>0.98499999999999999</v>
      </c>
      <c r="G14" s="40">
        <v>1</v>
      </c>
      <c r="H14" s="41">
        <v>0.99660000000000004</v>
      </c>
      <c r="I14" s="54">
        <v>1</v>
      </c>
      <c r="J14" s="51">
        <v>88.92</v>
      </c>
      <c r="K14" s="45">
        <f>J14-L14</f>
        <v>-1.9999999999996021E-2</v>
      </c>
      <c r="L14" s="51">
        <v>88.94</v>
      </c>
    </row>
    <row r="15" spans="1:12" ht="18" customHeight="1" x14ac:dyDescent="0.3">
      <c r="A15" s="2">
        <v>10</v>
      </c>
      <c r="B15" s="3" t="s">
        <v>8</v>
      </c>
      <c r="C15" s="62">
        <v>36</v>
      </c>
      <c r="D15" s="50">
        <v>0.82699999999999996</v>
      </c>
      <c r="E15" s="37">
        <v>0.97529999999999994</v>
      </c>
      <c r="F15" s="41">
        <v>0.99299999999999999</v>
      </c>
      <c r="G15" s="40">
        <v>1</v>
      </c>
      <c r="H15" s="41">
        <v>0.98480000000000001</v>
      </c>
      <c r="I15" s="54">
        <v>1</v>
      </c>
      <c r="J15" s="51">
        <v>88.83</v>
      </c>
      <c r="K15" s="45">
        <f>J15-L15</f>
        <v>1.0000000000005116E-2</v>
      </c>
      <c r="L15" s="51">
        <v>88.82</v>
      </c>
    </row>
    <row r="16" spans="1:12" ht="18" customHeight="1" x14ac:dyDescent="0.3">
      <c r="A16" s="2">
        <v>11</v>
      </c>
      <c r="B16" s="3" t="s">
        <v>7</v>
      </c>
      <c r="C16" s="62">
        <v>20</v>
      </c>
      <c r="D16" s="50">
        <v>0.82599999999999996</v>
      </c>
      <c r="E16" s="37">
        <v>0.98109999999999997</v>
      </c>
      <c r="F16" s="41">
        <v>1</v>
      </c>
      <c r="G16" s="40">
        <v>1</v>
      </c>
      <c r="H16" s="41">
        <v>0.98540000000000005</v>
      </c>
      <c r="I16" s="40">
        <v>1</v>
      </c>
      <c r="J16" s="51">
        <v>88.74</v>
      </c>
      <c r="K16" s="45">
        <f>J16-L16</f>
        <v>0.11999999999999034</v>
      </c>
      <c r="L16" s="51">
        <v>88.62</v>
      </c>
    </row>
    <row r="17" spans="1:12" ht="18" customHeight="1" x14ac:dyDescent="0.3">
      <c r="A17" s="2">
        <v>12</v>
      </c>
      <c r="B17" s="3" t="s">
        <v>3</v>
      </c>
      <c r="C17" s="61">
        <v>0</v>
      </c>
      <c r="D17" s="50">
        <v>0.80900000000000005</v>
      </c>
      <c r="E17" s="37">
        <v>0.95850000000000002</v>
      </c>
      <c r="F17" s="41">
        <v>0.97299999999999998</v>
      </c>
      <c r="G17" s="40">
        <v>1</v>
      </c>
      <c r="H17" s="41">
        <v>1</v>
      </c>
      <c r="I17" s="54">
        <v>1</v>
      </c>
      <c r="J17" s="51">
        <v>88.65</v>
      </c>
      <c r="K17" s="45">
        <f>J17-L17</f>
        <v>0.27000000000001023</v>
      </c>
      <c r="L17" s="51">
        <v>88.38</v>
      </c>
    </row>
    <row r="18" spans="1:12" ht="18" customHeight="1" x14ac:dyDescent="0.3">
      <c r="A18" s="2">
        <v>13</v>
      </c>
      <c r="B18" s="3" t="s">
        <v>13</v>
      </c>
      <c r="C18" s="62">
        <v>1</v>
      </c>
      <c r="D18" s="49">
        <v>0.8</v>
      </c>
      <c r="E18" s="37">
        <v>0.92249999999999999</v>
      </c>
      <c r="F18" s="41">
        <v>0.95599999999999996</v>
      </c>
      <c r="G18" s="40">
        <v>1</v>
      </c>
      <c r="H18" s="41">
        <v>0.99739999999999995</v>
      </c>
      <c r="I18" s="54">
        <v>1</v>
      </c>
      <c r="J18" s="51">
        <v>88.42</v>
      </c>
      <c r="K18" s="45">
        <f>J18-L18</f>
        <v>1.1200000000000045</v>
      </c>
      <c r="L18" s="51">
        <v>87.3</v>
      </c>
    </row>
    <row r="19" spans="1:12" ht="18" customHeight="1" x14ac:dyDescent="0.3">
      <c r="A19" s="2">
        <v>14</v>
      </c>
      <c r="B19" s="3" t="s">
        <v>4</v>
      </c>
      <c r="C19" s="62">
        <v>23</v>
      </c>
      <c r="D19" s="50">
        <v>0.82599999999999996</v>
      </c>
      <c r="E19" s="37">
        <v>0.9173</v>
      </c>
      <c r="F19" s="41">
        <v>0.98799999999999999</v>
      </c>
      <c r="G19" s="40">
        <v>1</v>
      </c>
      <c r="H19" s="41">
        <v>0.98</v>
      </c>
      <c r="I19" s="40">
        <v>1</v>
      </c>
      <c r="J19" s="51">
        <v>88.4</v>
      </c>
      <c r="K19" s="45">
        <f>J19-L19</f>
        <v>-3.9999999999992042E-2</v>
      </c>
      <c r="L19" s="51">
        <v>88.44</v>
      </c>
    </row>
    <row r="20" spans="1:12" ht="18" customHeight="1" x14ac:dyDescent="0.3">
      <c r="A20" s="2">
        <v>15</v>
      </c>
      <c r="B20" s="3" t="s">
        <v>17</v>
      </c>
      <c r="C20" s="61">
        <v>0</v>
      </c>
      <c r="D20" s="50">
        <v>0.81499999999999995</v>
      </c>
      <c r="E20" s="37">
        <v>0.85799999999999998</v>
      </c>
      <c r="F20" s="48">
        <v>0.98499999999999999</v>
      </c>
      <c r="G20" s="40">
        <v>1</v>
      </c>
      <c r="H20" s="41">
        <v>0.98980000000000001</v>
      </c>
      <c r="I20" s="54">
        <v>1</v>
      </c>
      <c r="J20" s="51">
        <v>88.35</v>
      </c>
      <c r="K20" s="45">
        <f>J20-L20</f>
        <v>0.70999999999999375</v>
      </c>
      <c r="L20" s="51">
        <v>87.64</v>
      </c>
    </row>
    <row r="21" spans="1:12" ht="18" customHeight="1" x14ac:dyDescent="0.3">
      <c r="A21" s="2">
        <v>16</v>
      </c>
      <c r="B21" s="3" t="s">
        <v>11</v>
      </c>
      <c r="C21" s="58">
        <v>22</v>
      </c>
      <c r="D21" s="50">
        <v>0.82099999999999995</v>
      </c>
      <c r="E21" s="37">
        <v>0.78849999999999998</v>
      </c>
      <c r="F21" s="41">
        <v>0.96199999999999997</v>
      </c>
      <c r="G21" s="40">
        <v>1</v>
      </c>
      <c r="H21" s="41">
        <v>1</v>
      </c>
      <c r="I21" s="94">
        <v>0.84799999999999998</v>
      </c>
      <c r="J21" s="51">
        <v>86.73</v>
      </c>
      <c r="K21" s="45">
        <f>J21-L21</f>
        <v>-1.6799999999999926</v>
      </c>
      <c r="L21" s="51">
        <v>88.41</v>
      </c>
    </row>
    <row r="22" spans="1:12" ht="18" customHeight="1" x14ac:dyDescent="0.3">
      <c r="A22" s="2">
        <v>17</v>
      </c>
      <c r="B22" s="3" t="s">
        <v>6</v>
      </c>
      <c r="C22" s="62">
        <v>3</v>
      </c>
      <c r="D22" s="50">
        <v>0.81</v>
      </c>
      <c r="E22" s="37">
        <v>0.9526</v>
      </c>
      <c r="F22" s="41">
        <v>0.90400000000000003</v>
      </c>
      <c r="G22" s="40">
        <v>1</v>
      </c>
      <c r="H22" s="41">
        <v>0.99560000000000004</v>
      </c>
      <c r="I22" s="64">
        <v>0.61699999999999999</v>
      </c>
      <c r="J22" s="51">
        <v>81.5</v>
      </c>
      <c r="K22" s="45">
        <f>J22-L22</f>
        <v>2.0499999999999972</v>
      </c>
      <c r="L22" s="63">
        <v>79.45</v>
      </c>
    </row>
    <row r="23" spans="1:12" ht="18" customHeight="1" x14ac:dyDescent="0.3">
      <c r="A23" s="72" t="s">
        <v>46</v>
      </c>
      <c r="B23" s="72"/>
      <c r="C23" s="59">
        <f>SUM(C6:C22)</f>
        <v>761</v>
      </c>
      <c r="D23" s="68">
        <v>0.81799999999999995</v>
      </c>
      <c r="E23" s="43">
        <v>0.753</v>
      </c>
      <c r="F23" s="44">
        <v>0.90800000000000003</v>
      </c>
      <c r="G23" s="96">
        <v>1</v>
      </c>
      <c r="H23" s="95">
        <v>0.92830000000000001</v>
      </c>
      <c r="I23" s="55">
        <v>100</v>
      </c>
      <c r="J23" s="55">
        <v>87.98</v>
      </c>
      <c r="K23" s="57">
        <f t="shared" ref="K23" si="1">J23-L23</f>
        <v>0.48000000000000398</v>
      </c>
      <c r="L23" s="55">
        <v>87.5</v>
      </c>
    </row>
    <row r="24" spans="1:12" ht="18.75" x14ac:dyDescent="0.25">
      <c r="A24" s="60" t="s">
        <v>71</v>
      </c>
      <c r="B24" s="60"/>
      <c r="C24" s="66">
        <f>C23-945</f>
        <v>-184</v>
      </c>
      <c r="D24" s="65">
        <f>81-80.5</f>
        <v>0.5</v>
      </c>
      <c r="E24" s="65">
        <f>75.3-73.45</f>
        <v>1.8499999999999943</v>
      </c>
      <c r="F24" s="65">
        <f>90.8-89.4</f>
        <v>1.3999999999999915</v>
      </c>
      <c r="G24" s="65">
        <v>0</v>
      </c>
      <c r="H24" s="65">
        <f>92.83-91.05</f>
        <v>1.7800000000000011</v>
      </c>
      <c r="I24" s="47">
        <v>0</v>
      </c>
      <c r="J24" s="67">
        <f>J23-L23</f>
        <v>0.48000000000000398</v>
      </c>
      <c r="K24" s="47"/>
      <c r="L24" s="47"/>
    </row>
    <row r="25" spans="1:12" ht="18.75" x14ac:dyDescent="0.3">
      <c r="B25" s="46"/>
      <c r="C25" s="1"/>
      <c r="I25" s="52"/>
    </row>
    <row r="30" spans="1:12" ht="16.5" customHeight="1" x14ac:dyDescent="0.2"/>
  </sheetData>
  <sortState xmlns:xlrd2="http://schemas.microsoft.com/office/spreadsheetml/2017/richdata2" ref="A7:L22">
    <sortCondition ref="A6:A22"/>
  </sortState>
  <mergeCells count="7">
    <mergeCell ref="D3:L3"/>
    <mergeCell ref="A1:L1"/>
    <mergeCell ref="A2:L2"/>
    <mergeCell ref="A23:B23"/>
    <mergeCell ref="C3:C4"/>
    <mergeCell ref="B3:B4"/>
    <mergeCell ref="A3:A4"/>
  </mergeCells>
  <pageMargins left="0.4" right="0.22" top="0.28000000000000003" bottom="0.19" header="0.3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7" workbookViewId="0">
      <selection activeCell="B4" sqref="B1:B1048576"/>
    </sheetView>
  </sheetViews>
  <sheetFormatPr defaultRowHeight="14.25" x14ac:dyDescent="0.2"/>
  <cols>
    <col min="1" max="1" width="4.875" customWidth="1"/>
    <col min="2" max="2" width="20.375" customWidth="1"/>
    <col min="3" max="3" width="13.75" customWidth="1"/>
  </cols>
  <sheetData>
    <row r="1" spans="1:26" ht="31.5" customHeight="1" thickBot="1" x14ac:dyDescent="0.25">
      <c r="A1" s="76" t="s">
        <v>47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5" thickBot="1" x14ac:dyDescent="0.35">
      <c r="A2" s="79" t="s">
        <v>61</v>
      </c>
      <c r="B2" s="80"/>
      <c r="C2" s="80"/>
      <c r="D2" s="80"/>
      <c r="E2" s="80"/>
      <c r="F2" s="80"/>
      <c r="G2" s="80"/>
      <c r="H2" s="80"/>
      <c r="I2" s="80"/>
      <c r="J2" s="80"/>
      <c r="K2" s="8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thickBot="1" x14ac:dyDescent="0.3">
      <c r="A3" s="82" t="s">
        <v>62</v>
      </c>
      <c r="B3" s="83"/>
      <c r="C3" s="83"/>
      <c r="D3" s="83"/>
      <c r="E3" s="83"/>
      <c r="F3" s="83"/>
      <c r="G3" s="83"/>
      <c r="H3" s="83"/>
      <c r="I3" s="83"/>
      <c r="J3" s="83"/>
      <c r="K3" s="8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5" thickBot="1" x14ac:dyDescent="0.35">
      <c r="A4" s="92" t="s">
        <v>0</v>
      </c>
      <c r="B4" s="92" t="s">
        <v>1</v>
      </c>
      <c r="C4" s="92" t="s">
        <v>30</v>
      </c>
      <c r="D4" s="85" t="s">
        <v>20</v>
      </c>
      <c r="E4" s="86"/>
      <c r="F4" s="86"/>
      <c r="G4" s="87"/>
      <c r="H4" s="85" t="s">
        <v>21</v>
      </c>
      <c r="I4" s="86"/>
      <c r="J4" s="86"/>
      <c r="K4" s="87"/>
      <c r="L4" s="5"/>
      <c r="M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6.75" thickBot="1" x14ac:dyDescent="0.25">
      <c r="A5" s="93"/>
      <c r="B5" s="93"/>
      <c r="C5" s="93"/>
      <c r="D5" s="7" t="s">
        <v>48</v>
      </c>
      <c r="E5" s="7" t="s">
        <v>63</v>
      </c>
      <c r="F5" s="7" t="s">
        <v>64</v>
      </c>
      <c r="G5" s="8" t="s">
        <v>25</v>
      </c>
      <c r="H5" s="7" t="s">
        <v>22</v>
      </c>
      <c r="I5" s="7" t="s">
        <v>65</v>
      </c>
      <c r="J5" s="7" t="s">
        <v>64</v>
      </c>
      <c r="K5" s="8" t="s">
        <v>26</v>
      </c>
      <c r="L5" s="9"/>
      <c r="M5" s="7" t="s">
        <v>66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thickBot="1" x14ac:dyDescent="0.25">
      <c r="A6" s="10"/>
      <c r="B6" s="12" t="s">
        <v>23</v>
      </c>
      <c r="C6" s="11"/>
      <c r="D6" s="11"/>
      <c r="E6" s="11"/>
      <c r="F6" s="11"/>
      <c r="G6" s="11"/>
      <c r="H6" s="11"/>
      <c r="I6" s="11"/>
      <c r="J6" s="11"/>
      <c r="K6" s="11"/>
      <c r="L6" s="5"/>
      <c r="M6" s="13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5" thickBot="1" x14ac:dyDescent="0.35">
      <c r="A7" s="14">
        <v>1</v>
      </c>
      <c r="B7" s="15" t="s">
        <v>49</v>
      </c>
      <c r="C7" s="15" t="s">
        <v>44</v>
      </c>
      <c r="D7" s="16">
        <v>70</v>
      </c>
      <c r="E7" s="17">
        <v>1220</v>
      </c>
      <c r="F7" s="18">
        <v>20</v>
      </c>
      <c r="G7" s="19">
        <v>0.56599999999999995</v>
      </c>
      <c r="H7" s="20">
        <v>70</v>
      </c>
      <c r="I7" s="17">
        <v>769</v>
      </c>
      <c r="J7" s="17">
        <v>20</v>
      </c>
      <c r="K7" s="21">
        <v>0.29799999999999999</v>
      </c>
      <c r="L7" s="22" t="s">
        <v>45</v>
      </c>
      <c r="M7" s="23">
        <v>1876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8.25" thickBot="1" x14ac:dyDescent="0.35">
      <c r="A8" s="14">
        <v>2</v>
      </c>
      <c r="B8" s="15" t="s">
        <v>2</v>
      </c>
      <c r="C8" s="15" t="s">
        <v>28</v>
      </c>
      <c r="D8" s="24">
        <v>8</v>
      </c>
      <c r="E8" s="17">
        <v>239</v>
      </c>
      <c r="F8" s="18">
        <v>-1</v>
      </c>
      <c r="G8" s="19">
        <v>0.37</v>
      </c>
      <c r="H8" s="20">
        <v>8</v>
      </c>
      <c r="I8" s="17">
        <v>343</v>
      </c>
      <c r="J8" s="17">
        <v>-1</v>
      </c>
      <c r="K8" s="21">
        <v>0.5181</v>
      </c>
      <c r="L8" s="22" t="s">
        <v>45</v>
      </c>
      <c r="M8" s="23">
        <v>552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8.25" thickBot="1" x14ac:dyDescent="0.35">
      <c r="A9" s="14">
        <v>3</v>
      </c>
      <c r="B9" s="15" t="s">
        <v>8</v>
      </c>
      <c r="C9" s="15" t="s">
        <v>43</v>
      </c>
      <c r="D9" s="16">
        <v>118</v>
      </c>
      <c r="E9" s="17">
        <v>556</v>
      </c>
      <c r="F9" s="18">
        <v>37</v>
      </c>
      <c r="G9" s="19">
        <v>0.379</v>
      </c>
      <c r="H9" s="20">
        <v>46</v>
      </c>
      <c r="I9" s="17">
        <v>536</v>
      </c>
      <c r="J9" s="17">
        <v>21</v>
      </c>
      <c r="K9" s="21">
        <v>0.38429999999999997</v>
      </c>
      <c r="L9" s="22" t="s">
        <v>45</v>
      </c>
      <c r="M9" s="23">
        <v>1007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8.25" thickBot="1" x14ac:dyDescent="0.35">
      <c r="A10" s="14">
        <v>4</v>
      </c>
      <c r="B10" s="15" t="s">
        <v>15</v>
      </c>
      <c r="C10" s="15" t="s">
        <v>27</v>
      </c>
      <c r="D10" s="24">
        <v>299</v>
      </c>
      <c r="E10" s="17">
        <v>736</v>
      </c>
      <c r="F10" s="18">
        <v>139</v>
      </c>
      <c r="G10" s="19">
        <v>0.36399999999999999</v>
      </c>
      <c r="H10" s="20">
        <v>50</v>
      </c>
      <c r="I10" s="17">
        <v>283</v>
      </c>
      <c r="J10" s="17">
        <v>10</v>
      </c>
      <c r="K10" s="25">
        <v>0.15770000000000001</v>
      </c>
      <c r="L10" s="26"/>
      <c r="M10" s="23">
        <v>742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8.25" thickBot="1" x14ac:dyDescent="0.35">
      <c r="A11" s="14">
        <v>5</v>
      </c>
      <c r="B11" s="15" t="s">
        <v>9</v>
      </c>
      <c r="C11" s="15" t="s">
        <v>29</v>
      </c>
      <c r="D11" s="16">
        <v>190</v>
      </c>
      <c r="E11" s="17">
        <v>486</v>
      </c>
      <c r="F11" s="18">
        <v>140</v>
      </c>
      <c r="G11" s="19">
        <v>0.49099999999999999</v>
      </c>
      <c r="H11" s="20">
        <v>190</v>
      </c>
      <c r="I11" s="17">
        <v>989</v>
      </c>
      <c r="J11" s="17">
        <v>170</v>
      </c>
      <c r="K11" s="21">
        <v>0.4556</v>
      </c>
      <c r="L11" s="22" t="s">
        <v>45</v>
      </c>
      <c r="M11" s="23">
        <v>1644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8.25" thickBot="1" x14ac:dyDescent="0.35">
      <c r="A12" s="14">
        <v>6</v>
      </c>
      <c r="B12" s="15" t="s">
        <v>3</v>
      </c>
      <c r="C12" s="15" t="s">
        <v>31</v>
      </c>
      <c r="D12" s="16">
        <v>3</v>
      </c>
      <c r="E12" s="17">
        <v>177</v>
      </c>
      <c r="F12" s="18">
        <v>-1</v>
      </c>
      <c r="G12" s="19">
        <v>0.4</v>
      </c>
      <c r="H12" s="11"/>
      <c r="I12" s="17">
        <v>602</v>
      </c>
      <c r="J12" s="17">
        <v>-4</v>
      </c>
      <c r="K12" s="21">
        <v>0.43130000000000002</v>
      </c>
      <c r="L12" s="22" t="s">
        <v>45</v>
      </c>
      <c r="M12" s="23">
        <v>1368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8.25" thickBot="1" x14ac:dyDescent="0.35">
      <c r="A13" s="14">
        <v>7</v>
      </c>
      <c r="B13" s="15" t="s">
        <v>5</v>
      </c>
      <c r="C13" s="15" t="s">
        <v>32</v>
      </c>
      <c r="D13" s="16">
        <v>133</v>
      </c>
      <c r="E13" s="17">
        <v>545</v>
      </c>
      <c r="F13" s="18">
        <v>73</v>
      </c>
      <c r="G13" s="19">
        <v>0.501</v>
      </c>
      <c r="H13" s="20">
        <v>133</v>
      </c>
      <c r="I13" s="17">
        <v>1266</v>
      </c>
      <c r="J13" s="17">
        <v>73</v>
      </c>
      <c r="K13" s="21">
        <v>0.49130000000000001</v>
      </c>
      <c r="L13" s="22" t="s">
        <v>45</v>
      </c>
      <c r="M13" s="23">
        <v>1840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5" thickBot="1" x14ac:dyDescent="0.35">
      <c r="A14" s="14">
        <v>8</v>
      </c>
      <c r="B14" s="15" t="s">
        <v>12</v>
      </c>
      <c r="C14" s="15" t="s">
        <v>33</v>
      </c>
      <c r="D14" s="16">
        <v>11</v>
      </c>
      <c r="E14" s="17">
        <v>144</v>
      </c>
      <c r="F14" s="18">
        <v>-16</v>
      </c>
      <c r="G14" s="19">
        <v>0.27900000000000003</v>
      </c>
      <c r="H14" s="20">
        <v>11</v>
      </c>
      <c r="I14" s="17">
        <v>302</v>
      </c>
      <c r="J14" s="17">
        <v>-16</v>
      </c>
      <c r="K14" s="21">
        <v>0.28270000000000001</v>
      </c>
      <c r="L14" s="22" t="s">
        <v>45</v>
      </c>
      <c r="M14" s="23">
        <v>863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5" thickBot="1" x14ac:dyDescent="0.35">
      <c r="A15" s="14">
        <v>9</v>
      </c>
      <c r="B15" s="15" t="s">
        <v>4</v>
      </c>
      <c r="C15" s="15" t="s">
        <v>34</v>
      </c>
      <c r="D15" s="16">
        <v>9</v>
      </c>
      <c r="E15" s="17">
        <v>661</v>
      </c>
      <c r="F15" s="18">
        <v>-91</v>
      </c>
      <c r="G15" s="19">
        <v>0.34</v>
      </c>
      <c r="H15" s="20">
        <v>7</v>
      </c>
      <c r="I15" s="17">
        <v>646</v>
      </c>
      <c r="J15" s="17">
        <v>-195</v>
      </c>
      <c r="K15" s="25">
        <v>8.1000000000000003E-2</v>
      </c>
      <c r="L15" s="26"/>
      <c r="M15" s="23">
        <v>1444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8.25" thickBot="1" x14ac:dyDescent="0.35">
      <c r="A16" s="14">
        <v>10</v>
      </c>
      <c r="B16" s="15" t="s">
        <v>50</v>
      </c>
      <c r="C16" s="15" t="s">
        <v>35</v>
      </c>
      <c r="D16" s="16">
        <v>70</v>
      </c>
      <c r="E16" s="17">
        <v>456</v>
      </c>
      <c r="F16" s="18">
        <v>-24</v>
      </c>
      <c r="G16" s="19">
        <v>0.39600000000000002</v>
      </c>
      <c r="H16" s="20">
        <v>70</v>
      </c>
      <c r="I16" s="17">
        <v>871</v>
      </c>
      <c r="J16" s="17">
        <v>-24</v>
      </c>
      <c r="K16" s="21">
        <v>0.34560000000000002</v>
      </c>
      <c r="L16" s="22" t="s">
        <v>45</v>
      </c>
      <c r="M16" s="23">
        <v>1933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8.25" thickBot="1" x14ac:dyDescent="0.35">
      <c r="A17" s="14">
        <v>11</v>
      </c>
      <c r="B17" s="15" t="s">
        <v>11</v>
      </c>
      <c r="C17" s="15" t="s">
        <v>36</v>
      </c>
      <c r="D17" s="16">
        <v>367</v>
      </c>
      <c r="E17" s="17">
        <v>737</v>
      </c>
      <c r="F17" s="18">
        <v>267</v>
      </c>
      <c r="G17" s="19">
        <v>0.252</v>
      </c>
      <c r="H17" s="20">
        <v>101</v>
      </c>
      <c r="I17" s="17">
        <v>586</v>
      </c>
      <c r="J17" s="17">
        <v>44</v>
      </c>
      <c r="K17" s="25">
        <v>0.24440000000000001</v>
      </c>
      <c r="L17" s="26"/>
      <c r="M17" s="23">
        <v>1162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8.25" thickBot="1" x14ac:dyDescent="0.35">
      <c r="A18" s="14">
        <v>12</v>
      </c>
      <c r="B18" s="15" t="s">
        <v>16</v>
      </c>
      <c r="C18" s="15" t="s">
        <v>37</v>
      </c>
      <c r="D18" s="16">
        <v>244</v>
      </c>
      <c r="E18" s="17">
        <v>619</v>
      </c>
      <c r="F18" s="18">
        <v>85</v>
      </c>
      <c r="G18" s="19">
        <v>0.27100000000000002</v>
      </c>
      <c r="H18" s="20">
        <v>244</v>
      </c>
      <c r="I18" s="17">
        <v>798</v>
      </c>
      <c r="J18" s="17">
        <v>85</v>
      </c>
      <c r="K18" s="25">
        <v>8.8200000000000001E-2</v>
      </c>
      <c r="L18" s="26"/>
      <c r="M18" s="23">
        <v>2382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5" thickBot="1" x14ac:dyDescent="0.35">
      <c r="A19" s="14">
        <v>13</v>
      </c>
      <c r="B19" s="15" t="s">
        <v>6</v>
      </c>
      <c r="C19" s="15" t="s">
        <v>38</v>
      </c>
      <c r="D19" s="16">
        <v>165</v>
      </c>
      <c r="E19" s="17">
        <v>770</v>
      </c>
      <c r="F19" s="18">
        <v>41</v>
      </c>
      <c r="G19" s="19">
        <v>0.48299999999999998</v>
      </c>
      <c r="H19" s="20">
        <v>145</v>
      </c>
      <c r="I19" s="17">
        <v>534</v>
      </c>
      <c r="J19" s="17">
        <v>21</v>
      </c>
      <c r="K19" s="25">
        <v>6.7299999999999999E-2</v>
      </c>
      <c r="L19" s="26"/>
      <c r="M19" s="23">
        <v>1605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5" thickBot="1" x14ac:dyDescent="0.35">
      <c r="A20" s="14">
        <v>14</v>
      </c>
      <c r="B20" s="15" t="s">
        <v>51</v>
      </c>
      <c r="C20" s="15" t="s">
        <v>39</v>
      </c>
      <c r="D20" s="16">
        <v>260</v>
      </c>
      <c r="E20" s="17">
        <v>1073</v>
      </c>
      <c r="F20" s="18">
        <v>59</v>
      </c>
      <c r="G20" s="19">
        <v>0.3</v>
      </c>
      <c r="H20" s="20">
        <v>260</v>
      </c>
      <c r="I20" s="17">
        <v>1092</v>
      </c>
      <c r="J20" s="17">
        <v>59</v>
      </c>
      <c r="K20" s="25">
        <v>8.8200000000000001E-2</v>
      </c>
      <c r="L20" s="26"/>
      <c r="M20" s="23">
        <v>1701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5" thickBot="1" x14ac:dyDescent="0.35">
      <c r="A21" s="14">
        <v>15</v>
      </c>
      <c r="B21" s="15" t="s">
        <v>7</v>
      </c>
      <c r="C21" s="15" t="s">
        <v>40</v>
      </c>
      <c r="D21" s="27">
        <v>75</v>
      </c>
      <c r="E21" s="17">
        <v>932</v>
      </c>
      <c r="F21" s="18">
        <v>-200</v>
      </c>
      <c r="G21" s="19">
        <v>0.432</v>
      </c>
      <c r="H21" s="16">
        <v>2</v>
      </c>
      <c r="I21" s="17">
        <v>1373</v>
      </c>
      <c r="J21" s="17">
        <v>-99</v>
      </c>
      <c r="K21" s="21">
        <v>0.432</v>
      </c>
      <c r="L21" s="22" t="s">
        <v>45</v>
      </c>
      <c r="M21" s="23">
        <v>1500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8.25" thickBot="1" x14ac:dyDescent="0.35">
      <c r="A22" s="14">
        <v>16</v>
      </c>
      <c r="B22" s="15" t="s">
        <v>13</v>
      </c>
      <c r="C22" s="15" t="s">
        <v>41</v>
      </c>
      <c r="D22" s="24">
        <v>310</v>
      </c>
      <c r="E22" s="17">
        <v>1349</v>
      </c>
      <c r="F22" s="18">
        <v>-91</v>
      </c>
      <c r="G22" s="19">
        <v>0.214</v>
      </c>
      <c r="H22" s="20">
        <v>310</v>
      </c>
      <c r="I22" s="17">
        <v>1349</v>
      </c>
      <c r="J22" s="17">
        <v>-91</v>
      </c>
      <c r="K22" s="25">
        <v>0.13719999999999999</v>
      </c>
      <c r="L22" s="26"/>
      <c r="M22" s="23">
        <v>1502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9.5" thickBot="1" x14ac:dyDescent="0.35">
      <c r="A23" s="14">
        <v>17</v>
      </c>
      <c r="B23" s="15" t="s">
        <v>17</v>
      </c>
      <c r="C23" s="15" t="s">
        <v>42</v>
      </c>
      <c r="D23" s="16">
        <v>16</v>
      </c>
      <c r="E23" s="17">
        <v>272</v>
      </c>
      <c r="F23" s="18">
        <v>11</v>
      </c>
      <c r="G23" s="19">
        <v>0.26</v>
      </c>
      <c r="H23" s="20">
        <v>16</v>
      </c>
      <c r="I23" s="17">
        <v>253</v>
      </c>
      <c r="J23" s="17">
        <v>11</v>
      </c>
      <c r="K23" s="21">
        <v>0.45179999999999998</v>
      </c>
      <c r="L23" s="22" t="s">
        <v>45</v>
      </c>
      <c r="M23" s="23">
        <v>1505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5" thickBot="1" x14ac:dyDescent="0.3">
      <c r="A24" s="88" t="s">
        <v>24</v>
      </c>
      <c r="B24" s="89"/>
      <c r="C24" s="11"/>
      <c r="D24" s="28">
        <v>2348</v>
      </c>
      <c r="E24" s="29">
        <v>9072</v>
      </c>
      <c r="F24" s="30"/>
      <c r="G24" s="30"/>
      <c r="H24" s="28">
        <v>1663</v>
      </c>
      <c r="I24" s="31">
        <v>12592</v>
      </c>
      <c r="J24" s="30"/>
      <c r="K24" s="3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5" thickBot="1" x14ac:dyDescent="0.25">
      <c r="A25" s="90" t="s">
        <v>46</v>
      </c>
      <c r="B25" s="91"/>
      <c r="C25" s="32"/>
      <c r="D25" s="33"/>
      <c r="E25" s="33"/>
      <c r="F25" s="33"/>
      <c r="G25" s="34">
        <v>0.34</v>
      </c>
      <c r="H25" s="33"/>
      <c r="I25" s="33"/>
      <c r="J25" s="33"/>
      <c r="K25" s="34">
        <v>0.24929999999999999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" thickBot="1" x14ac:dyDescent="0.25">
      <c r="A26" s="5"/>
      <c r="B26" s="35"/>
      <c r="C26" s="3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" thickBot="1" x14ac:dyDescent="0.25">
      <c r="A27" s="5"/>
      <c r="B27" s="35"/>
      <c r="C27" s="3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" thickBo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 thickBo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" thickBo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" thickBo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thickBo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thickBo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thickBo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thickBo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 thickBo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thickBo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thickBo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thickBo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thickBo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thickBo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thickBo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thickBo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thickBo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thickBo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thickBo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thickBo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thickBo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" thickBo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thickBo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thickBo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thickBo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thickBo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thickBo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thickBo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thickBo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thickBo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thickBo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thickBo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thickBo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thickBo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thickBo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thickBo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thickBo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" thickBo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" thickBo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" thickBo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" thickBo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" thickBo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" thickBo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" thickBo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" thickBo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" thickBo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" thickBo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" thickBo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" thickBo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" thickBo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" thickBo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" thickBo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" thickBo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" thickBo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" thickBo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" thickBo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" thickBo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" thickBo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" thickBo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" thickBo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" thickBo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" thickBo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" thickBo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" thickBo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" thickBo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" thickBo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" thickBo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" thickBo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" thickBo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" thickBo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" thickBo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" thickBo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" thickBo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" thickBo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" thickBo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" thickBo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" thickBo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" thickBo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" thickBo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" thickBo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" thickBo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" thickBo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" thickBo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" thickBo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" thickBo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" thickBo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" thickBo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" thickBo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" thickBo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" thickBo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" thickBo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" thickBo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" thickBo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" thickBo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" thickBo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" thickBo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" thickBo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" thickBo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" thickBo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" thickBo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" thickBo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" thickBo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" thickBo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" thickBo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" thickBo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" thickBo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" thickBo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" thickBo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" thickBo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" thickBo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" thickBo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" thickBo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" thickBo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" thickBo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" thickBo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" thickBo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" thickBo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" thickBo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" thickBo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" thickBo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" thickBo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" thickBo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" thickBo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" thickBo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" thickBo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" thickBo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" thickBo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" thickBo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" thickBo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" thickBo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" thickBo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" thickBo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" thickBo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" thickBo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" thickBo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" thickBo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" thickBo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" thickBo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" thickBo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" thickBo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" thickBo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" thickBo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" thickBo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" thickBo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" thickBo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" thickBo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" thickBo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" thickBo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" thickBo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" thickBo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" thickBo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" thickBo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" thickBo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" thickBo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" thickBo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" thickBo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" thickBo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" thickBo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" thickBo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" thickBo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" thickBo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" thickBo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" thickBo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" thickBo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" thickBo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" thickBo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" thickBo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" thickBo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" thickBo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" thickBo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" thickBo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" thickBo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" thickBo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" thickBo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" thickBo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" thickBo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" thickBo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" thickBo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" thickBo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" thickBo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" thickBo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" thickBo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" thickBo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" thickBo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" thickBo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" thickBo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" thickBo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" thickBo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" thickBo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" thickBo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" thickBo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" thickBo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" thickBo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" thickBo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" thickBo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" thickBo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" thickBo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" thickBo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" thickBo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" thickBo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" thickBo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" thickBo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" thickBo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" thickBo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" thickBo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" thickBo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" thickBo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" thickBo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" thickBo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" thickBo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" thickBo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" thickBo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" thickBo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" thickBo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" thickBo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" thickBo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" thickBo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" thickBo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" thickBo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" thickBo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" thickBo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" thickBo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" thickBo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" thickBo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" thickBo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" thickBo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" thickBo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" thickBo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" thickBo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" thickBo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" thickBo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" thickBo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" thickBo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" thickBo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" thickBo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" thickBo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" thickBo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" thickBo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" thickBo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" thickBo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" thickBo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" thickBo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" thickBo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" thickBo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" thickBo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" thickBo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" thickBo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" thickBo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" thickBo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" thickBo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" thickBo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" thickBo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" thickBo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" thickBo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" thickBo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" thickBo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" thickBo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" thickBo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" thickBo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" thickBo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" thickBo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" thickBo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" thickBo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" thickBo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" thickBo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" thickBo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" thickBo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" thickBo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" thickBo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" thickBo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" thickBo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" thickBo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" thickBo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" thickBo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" thickBo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" thickBo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" thickBo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" thickBo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" thickBo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" thickBo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" thickBo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" thickBo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" thickBo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" thickBo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" thickBo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" thickBo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" thickBo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" thickBo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" thickBo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" thickBo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" thickBo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" thickBo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" thickBo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" thickBo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" thickBo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" thickBo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" thickBo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" thickBo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" thickBo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" thickBo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" thickBo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" thickBo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" thickBo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" thickBo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" thickBo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" thickBo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" thickBo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" thickBo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" thickBo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" thickBo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" thickBo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" thickBo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" thickBo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" thickBo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" thickBo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" thickBo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" thickBo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" thickBo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" thickBo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" thickBo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" thickBo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" thickBo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" thickBo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" thickBo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" thickBo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" thickBo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" thickBo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" thickBo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" thickBo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" thickBo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" thickBo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" thickBo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" thickBo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" thickBo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" thickBo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" thickBo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" thickBo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" thickBo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" thickBo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" thickBo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" thickBo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" thickBo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" thickBo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" thickBo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" thickBo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" thickBo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" thickBo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" thickBo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" thickBo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" thickBo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" thickBo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" thickBo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" thickBo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" thickBo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" thickBo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" thickBo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" thickBo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" thickBo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" thickBo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" thickBo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" thickBo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" thickBo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" thickBo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" thickBo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" thickBo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" thickBo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" thickBo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" thickBo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" thickBo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" thickBo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" thickBo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" thickBo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" thickBo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" thickBo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" thickBo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" thickBo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" thickBo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" thickBo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" thickBo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" thickBo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" thickBo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" thickBo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" thickBo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" thickBo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" thickBo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" thickBo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" thickBo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" thickBo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" thickBo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" thickBo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" thickBo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" thickBo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" thickBo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" thickBo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" thickBo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" thickBo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" thickBo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" thickBo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" thickBo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" thickBo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" thickBo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" thickBo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" thickBo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" thickBo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" thickBo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" thickBo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" thickBo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" thickBo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" thickBo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" thickBo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" thickBo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" thickBo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" thickBo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" thickBo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" thickBo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" thickBo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" thickBo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" thickBo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" thickBo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" thickBo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" thickBo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" thickBo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" thickBo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" thickBo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" thickBo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" thickBo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" thickBo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" thickBo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" thickBo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" thickBo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" thickBo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" thickBo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" thickBo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" thickBo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" thickBo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" thickBo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" thickBo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" thickBo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" thickBo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" thickBo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" thickBo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" thickBo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" thickBo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" thickBo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" thickBo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" thickBo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" thickBo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" thickBo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" thickBo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" thickBo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" thickBo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" thickBo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" thickBo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" thickBo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" thickBo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" thickBo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" thickBo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" thickBo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" thickBo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" thickBo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" thickBo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" thickBo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" thickBo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" thickBo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" thickBo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" thickBo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" thickBo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" thickBo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" thickBo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" thickBo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" thickBo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" thickBo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" thickBo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" thickBo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" thickBo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" thickBo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" thickBo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" thickBo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" thickBo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" thickBo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" thickBo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" thickBo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" thickBo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" thickBo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" thickBo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" thickBo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" thickBo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" thickBo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" thickBo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" thickBo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" thickBo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" thickBo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" thickBo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" thickBo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" thickBo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" thickBo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" thickBo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" thickBo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" thickBo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" thickBo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" thickBo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" thickBo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" thickBo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" thickBo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" thickBo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" thickBo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" thickBo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" thickBo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" thickBo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" thickBo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" thickBo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" thickBo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" thickBo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" thickBo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" thickBo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" thickBo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" thickBo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" thickBo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" thickBo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" thickBo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" thickBo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" thickBo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" thickBo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" thickBo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" thickBo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" thickBo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" thickBo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" thickBo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" thickBo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" thickBo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" thickBo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" thickBo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" thickBo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" thickBo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" thickBo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" thickBo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" thickBo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" thickBo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" thickBo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" thickBo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" thickBo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" thickBo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" thickBo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" thickBo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" thickBo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" thickBo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" thickBo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" thickBo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" thickBo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" thickBo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" thickBo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" thickBo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" thickBo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" thickBo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" thickBo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" thickBo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" thickBo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" thickBo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" thickBo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" thickBo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" thickBo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" thickBo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" thickBo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" thickBo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" thickBo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" thickBo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" thickBo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" thickBo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" thickBo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" thickBo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" thickBo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" thickBo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" thickBo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" thickBo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" thickBo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" thickBo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" thickBo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" thickBo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" thickBo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" thickBo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" thickBo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" thickBo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" thickBo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" thickBo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" thickBo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" thickBo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" thickBo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" thickBo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" thickBo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" thickBo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" thickBo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" thickBo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" thickBo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" thickBo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" thickBo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" thickBo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" thickBo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" thickBo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" thickBo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" thickBo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" thickBo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" thickBo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" thickBo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" thickBo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" thickBo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" thickBo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" thickBo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" thickBo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" thickBo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" thickBo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" thickBo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" thickBo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" thickBo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" thickBo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" thickBo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" thickBo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" thickBo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" thickBo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" thickBo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" thickBo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" thickBo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" thickBo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" thickBo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" thickBo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" thickBo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" thickBo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" thickBo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" thickBo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" thickBo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" thickBo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" thickBo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" thickBo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" thickBo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" thickBo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" thickBo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" thickBo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" thickBo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" thickBo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" thickBo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" thickBo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" thickBo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" thickBo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" thickBo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" thickBo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" thickBo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" thickBo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" thickBo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" thickBo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" thickBo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" thickBo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" thickBo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" thickBo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" thickBo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" thickBo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" thickBo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" thickBo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" thickBo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" thickBo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" thickBo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" thickBo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" thickBo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" thickBo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" thickBo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" thickBo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" thickBo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" thickBo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" thickBo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" thickBo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" thickBo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" thickBo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" thickBo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" thickBo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" thickBo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" thickBo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" thickBo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" thickBo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" thickBo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" thickBo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" thickBo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" thickBo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" thickBo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" thickBo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" thickBo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" thickBo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" thickBo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" thickBo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" thickBo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" thickBo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" thickBo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" thickBo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" thickBo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" thickBo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" thickBo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" thickBo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" thickBo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" thickBo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" thickBo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" thickBo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" thickBo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" thickBo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" thickBo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" thickBo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" thickBo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" thickBo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" thickBo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" thickBo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" thickBo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" thickBo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" thickBo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" thickBo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" thickBo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" thickBo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" thickBo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" thickBo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" thickBo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" thickBo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" thickBo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" thickBo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" thickBo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" thickBo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" thickBo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" thickBo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" thickBo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" thickBo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" thickBo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" thickBo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" thickBo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" thickBo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" thickBo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" thickBo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" thickBo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" thickBo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" thickBo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" thickBo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" thickBo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" thickBo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" thickBo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" thickBo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" thickBo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" thickBo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" thickBo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" thickBo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" thickBo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" thickBo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" thickBo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" thickBo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" thickBo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" thickBo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" thickBo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" thickBo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" thickBo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" thickBo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" thickBo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" thickBo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" thickBo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" thickBo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" thickBo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" thickBo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" thickBo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" thickBo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" thickBo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" thickBo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" thickBo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" thickBo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" thickBo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" thickBo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" thickBo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" thickBo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" thickBo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" thickBo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" thickBo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" thickBo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" thickBo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" thickBo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" thickBo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" thickBo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" thickBo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" thickBo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" thickBo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" thickBo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" thickBo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" thickBo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" thickBo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" thickBo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" thickBo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" thickBo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" thickBo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" thickBo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" thickBo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" thickBo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" thickBo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" thickBo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" thickBo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" thickBo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" thickBo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" thickBo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" thickBo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" thickBo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" thickBo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" thickBo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" thickBo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" thickBo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" thickBo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" thickBo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" thickBo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" thickBo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" thickBo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" thickBo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" thickBo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" thickBo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" thickBo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" thickBo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" thickBo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" thickBo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" thickBo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" thickBo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" thickBo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" thickBo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" thickBo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" thickBo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" thickBo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" thickBo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" thickBo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" thickBo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" thickBo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" thickBo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" thickBo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" thickBo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" thickBo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" thickBo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" thickBo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" thickBo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" thickBo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" thickBo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" thickBo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" thickBo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" thickBo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" thickBo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" thickBo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" thickBo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" thickBo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" thickBo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" thickBo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" thickBo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" thickBo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" thickBo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" thickBo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" thickBo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" thickBo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" thickBo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" thickBo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" thickBo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" thickBo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" thickBo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" thickBo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" thickBo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" thickBo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" thickBo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" thickBo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" thickBo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" thickBo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" thickBo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" thickBo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" thickBo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" thickBo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" thickBo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" thickBo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" thickBo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" thickBo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" thickBo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" thickBo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" thickBo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" thickBo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" thickBo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" thickBo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" thickBo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" thickBo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" thickBo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" thickBo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" thickBo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" thickBo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" thickBo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" thickBo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" thickBo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" thickBo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" thickBo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" thickBo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" thickBo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" thickBo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" thickBo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" thickBo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" thickBo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" thickBo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" thickBo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" thickBo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" thickBo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" thickBo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" thickBo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" thickBo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" thickBo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" thickBo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" thickBo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" thickBo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" thickBo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" thickBo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" thickBo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" thickBo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" thickBo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" thickBo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" thickBo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" thickBo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" thickBo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" thickBo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" thickBo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" thickBo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" thickBo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" thickBo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" thickBo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" thickBo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" thickBo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" thickBo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" thickBo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" thickBo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" thickBo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" thickBo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" thickBo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" thickBo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" thickBo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" thickBo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" thickBo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" thickBo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" thickBo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" thickBo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" thickBo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" thickBo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" thickBo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" thickBo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" thickBo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" thickBo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" thickBo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" thickBo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" thickBo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" thickBo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" thickBo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" thickBo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" thickBo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" thickBo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" thickBo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thickBo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" thickBo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" thickBo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" thickBo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" thickBo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" thickBo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" thickBo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" thickBo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" thickBo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" thickBo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" thickBo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" thickBo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" thickBo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" thickBo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" thickBo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" thickBo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" thickBo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" thickBo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" thickBo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" thickBo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" thickBo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" thickBo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" thickBo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" thickBo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" thickBo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0">
    <mergeCell ref="A24:B24"/>
    <mergeCell ref="A25:B25"/>
    <mergeCell ref="A4:A5"/>
    <mergeCell ref="B4:B5"/>
    <mergeCell ref="C4:C5"/>
    <mergeCell ref="A1:K1"/>
    <mergeCell ref="A2:K2"/>
    <mergeCell ref="A3:K3"/>
    <mergeCell ref="D4:G4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Nhap so lieu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11</cp:lastModifiedBy>
  <cp:lastPrinted>2024-09-30T01:41:58Z</cp:lastPrinted>
  <dcterms:created xsi:type="dcterms:W3CDTF">2023-09-18T13:55:20Z</dcterms:created>
  <dcterms:modified xsi:type="dcterms:W3CDTF">2024-11-04T01:49:12Z</dcterms:modified>
</cp:coreProperties>
</file>